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66925"/>
  <mc:AlternateContent xmlns:mc="http://schemas.openxmlformats.org/markup-compatibility/2006">
    <mc:Choice Requires="x15">
      <x15ac:absPath xmlns:x15ac="http://schemas.microsoft.com/office/spreadsheetml/2010/11/ac" url="https://d.docs.live.net/c1fcbae15e70aa74/Aide aux collègues Juridique et Médical/CLM CLD mi-temps thérapeutique/MGEN et indemnités journalières/"/>
    </mc:Choice>
  </mc:AlternateContent>
  <xr:revisionPtr revIDLastSave="1" documentId="11_C1E5A8BDBAF0618744081849301DF7A3BCFE6DBA" xr6:coauthVersionLast="45" xr6:coauthVersionMax="45" xr10:uidLastSave="{3B5C2BF1-0DDB-4584-B3CC-973103459238}"/>
  <bookViews>
    <workbookView xWindow="-120" yWindow="-120" windowWidth="20730" windowHeight="11160" xr2:uid="{00000000-000D-0000-FFFF-FFFF00000000}"/>
  </bookViews>
  <sheets>
    <sheet name="Feuil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3" i="1" l="1"/>
  <c r="E12" i="1"/>
  <c r="F12" i="1" s="1"/>
  <c r="H12" i="1" s="1"/>
  <c r="K5" i="1"/>
  <c r="K6" i="1" s="1"/>
  <c r="K7" i="1" s="1"/>
  <c r="K8" i="1" s="1"/>
  <c r="D13" i="1" s="1"/>
  <c r="E13" i="1" s="1"/>
  <c r="F13" i="1" s="1"/>
  <c r="H13" i="1" s="1"/>
  <c r="D5" i="1"/>
  <c r="D6" i="1" s="1"/>
  <c r="D7" i="1" s="1"/>
  <c r="D8" i="1" s="1"/>
  <c r="E5" i="1"/>
  <c r="E6" i="1" s="1"/>
  <c r="E7" i="1" s="1"/>
  <c r="E8" i="1" s="1"/>
  <c r="F5" i="1"/>
  <c r="F6" i="1" s="1"/>
  <c r="F7" i="1" s="1"/>
  <c r="F8" i="1" s="1"/>
  <c r="G5" i="1"/>
  <c r="G6" i="1" s="1"/>
  <c r="G7" i="1" s="1"/>
  <c r="G8" i="1" s="1"/>
  <c r="H5" i="1"/>
  <c r="H6" i="1" s="1"/>
  <c r="H7" i="1" s="1"/>
  <c r="H8" i="1" s="1"/>
  <c r="I5" i="1"/>
  <c r="I6" i="1" s="1"/>
  <c r="I7" i="1" s="1"/>
  <c r="I8" i="1" s="1"/>
  <c r="J5" i="1"/>
  <c r="J6" i="1" s="1"/>
  <c r="J7" i="1" s="1"/>
  <c r="J8" i="1" s="1"/>
  <c r="C5" i="1"/>
  <c r="C6" i="1" s="1"/>
  <c r="C7" i="1" s="1"/>
  <c r="C8" i="1" s="1"/>
</calcChain>
</file>

<file path=xl/sharedStrings.xml><?xml version="1.0" encoding="utf-8"?>
<sst xmlns="http://schemas.openxmlformats.org/spreadsheetml/2006/main" count="34" uniqueCount="34">
  <si>
    <t>Montant ISOE</t>
  </si>
  <si>
    <t>Total traitement brut + ISOE</t>
  </si>
  <si>
    <t>27% ligne 3</t>
  </si>
  <si>
    <t>Ligne 4/30</t>
  </si>
  <si>
    <t>Montant du traitement brut moyen sur les 3 mois précédant le 1er congé maladie pris en compte pour le passage à demi traitement</t>
  </si>
  <si>
    <t xml:space="preserve">Montants provisoires en attente de saisie du traitement brut </t>
  </si>
  <si>
    <r>
      <t xml:space="preserve">Ligne 5x360/365
 </t>
    </r>
    <r>
      <rPr>
        <b/>
        <sz val="11"/>
        <color theme="1"/>
        <rFont val="Calibri"/>
        <family val="2"/>
        <scheme val="minor"/>
      </rPr>
      <t>soit Indemnité Journalière MGEN</t>
    </r>
  </si>
  <si>
    <t>Ensuite vous multipliez la moyenne de ces 3 salaires par 27% et on divise par 30.5 (moyenne des mois à30 j et à 31 j).</t>
  </si>
  <si>
    <t>3/ Le plafond est différent selon les formules de l’offre santé et prévoyance, ainsi qu’en fonction de la tranche d’âge.</t>
  </si>
  <si>
    <t>4/Oui, il existe différents niveau de couverture, notamment une formule avec prévoyance renforcée, où les allocations journalières sont plus importantes.</t>
  </si>
  <si>
    <r>
      <t>Nous prenons en compte les 3 derniers bulletins de salaire précédent le 1</t>
    </r>
    <r>
      <rPr>
        <vertAlign val="superscript"/>
        <sz val="9"/>
        <color rgb="FF222222"/>
        <rFont val="Arial"/>
        <family val="2"/>
      </rPr>
      <t>er</t>
    </r>
    <r>
      <rPr>
        <sz val="9"/>
        <color rgb="FF222222"/>
        <rFont val="Arial"/>
        <family val="2"/>
      </rPr>
      <t> jour d’arrêt de travail continu entraînant le demi-traitement.</t>
    </r>
  </si>
  <si>
    <t xml:space="preserve">Sur ces salaires, nous prenons en compte le traitement brut ainsi que les primes maintenus à 50% par l’administration/employeur 100%, 50% </t>
  </si>
  <si>
    <t>(c’est l’employeur qui nous indique via un formulaire celles qui sont maintenues à et celles qui sont supprimés).</t>
  </si>
  <si>
    <t>Ce n’est pas le gestionnaire qui calcule, c’est l’outil informatique.</t>
  </si>
  <si>
    <t xml:space="preserve">Explications de la MGEN  </t>
  </si>
  <si>
    <t>Tableau 2</t>
  </si>
  <si>
    <t xml:space="preserve">1/2 traitement  net </t>
  </si>
  <si>
    <t xml:space="preserve">manque à gagner </t>
  </si>
  <si>
    <t xml:space="preserve">manque à gagner reel </t>
  </si>
  <si>
    <t xml:space="preserve">2 VOUS </t>
  </si>
  <si>
    <r>
      <rPr>
        <b/>
        <sz val="9"/>
        <color rgb="FF222222"/>
        <rFont val="Arial"/>
        <family val="2"/>
      </rPr>
      <t>2/</t>
    </r>
    <r>
      <rPr>
        <sz val="9"/>
        <color rgb="FF222222"/>
        <rFont val="Arial"/>
        <family val="2"/>
      </rPr>
      <t>Oui les allocations journalières sont plafonnées en fonction du plafond de salaire pris en compte pour le calcul de la cotisation mutualiste.</t>
    </r>
  </si>
  <si>
    <r>
      <rPr>
        <b/>
        <sz val="9"/>
        <color rgb="FF222222"/>
        <rFont val="Arial"/>
        <family val="2"/>
      </rPr>
      <t>1/</t>
    </r>
    <r>
      <rPr>
        <sz val="9"/>
        <color rgb="FF222222"/>
        <rFont val="Arial"/>
        <family val="2"/>
      </rPr>
      <t xml:space="preserve"> Concernant votre première question, sur le calcul des Allocations journalières de la MGEN :</t>
    </r>
  </si>
  <si>
    <t xml:space="preserve">Montants provisoires en attente de saisie du traitement net </t>
  </si>
  <si>
    <t xml:space="preserve">Traitement net </t>
  </si>
  <si>
    <t xml:space="preserve">1 Exemple d'un collègue HCL </t>
  </si>
  <si>
    <r>
      <rPr>
        <b/>
        <sz val="9"/>
        <rFont val="Arial"/>
        <family val="2"/>
      </rPr>
      <t>5</t>
    </r>
    <r>
      <rPr>
        <sz val="9"/>
        <rFont val="Arial"/>
        <family val="2"/>
      </rPr>
      <t>/Concernant le changement d’échelon en cours de CLM, il n’est pas pris en compte car nous prenons les 3 salaires précédents le congé,</t>
    </r>
  </si>
  <si>
    <t xml:space="preserve"> sauf dans le cas où ce changement d’échelon interviendrait avec un effet rétroactif, ce qui impacterait les 3 salaires mensuels précédemment cités qui nous servent de référence.</t>
  </si>
  <si>
    <r>
      <t xml:space="preserve"> </t>
    </r>
    <r>
      <rPr>
        <b/>
        <sz val="12"/>
        <color theme="1"/>
        <rFont val="Calibri"/>
        <family val="2"/>
        <scheme val="minor"/>
      </rPr>
      <t>PERTE DE SALAIRE</t>
    </r>
    <r>
      <rPr>
        <sz val="11"/>
        <color theme="1"/>
        <rFont val="Calibri"/>
        <family val="2"/>
        <scheme val="minor"/>
      </rPr>
      <t xml:space="preserve"> Exemple d'un collègue à la HCL 6ème chelon  Vous pouvez faire une estimation en inscrivant  votre traitement net et après avoir calculé vos indemmnités journalières dans le tableau 1. </t>
    </r>
    <r>
      <rPr>
        <b/>
        <i/>
        <sz val="12"/>
        <color theme="1"/>
        <rFont val="Calibri"/>
        <family val="2"/>
        <scheme val="minor"/>
      </rPr>
      <t>Remarque</t>
    </r>
    <r>
      <rPr>
        <sz val="11"/>
        <color theme="1"/>
        <rFont val="Calibri"/>
        <family val="2"/>
        <scheme val="minor"/>
      </rPr>
      <t xml:space="preserve"> : les indemnités journalières versées  par la MGEN ne sont pas imposables</t>
    </r>
  </si>
  <si>
    <t>Gain impot supposé</t>
  </si>
  <si>
    <t xml:space="preserve"> 1/2 traitement plus I.J.</t>
  </si>
  <si>
    <r>
      <rPr>
        <b/>
        <sz val="11"/>
        <color theme="1"/>
        <rFont val="Calibri"/>
        <family val="2"/>
        <scheme val="minor"/>
      </rPr>
      <t>I.J</t>
    </r>
    <r>
      <rPr>
        <sz val="11"/>
        <color theme="1"/>
        <rFont val="Calibri"/>
        <family val="2"/>
        <scheme val="minor"/>
      </rPr>
      <t>. X30</t>
    </r>
  </si>
  <si>
    <t xml:space="preserve">ATTENTION Certains Rectorats , ils en ont le droit, hélas, ne maintiennent pas les ISO dans les primes, la MGEN ne les inclue donc pas dans son calcul. Ce n'est pas le cas,  pour l'instant de Bordeaux </t>
  </si>
  <si>
    <r>
      <t xml:space="preserve"> Tableau  1 CALCUL DE L'</t>
    </r>
    <r>
      <rPr>
        <b/>
        <sz val="16"/>
        <color theme="1"/>
        <rFont val="Calibri"/>
        <family val="2"/>
        <scheme val="minor"/>
      </rPr>
      <t>I</t>
    </r>
    <r>
      <rPr>
        <b/>
        <sz val="11"/>
        <color theme="1"/>
        <rFont val="Calibri"/>
        <family val="2"/>
        <scheme val="minor"/>
      </rPr>
      <t xml:space="preserve">NDEMNITE </t>
    </r>
    <r>
      <rPr>
        <b/>
        <sz val="16"/>
        <color theme="1"/>
        <rFont val="Calibri"/>
        <family val="2"/>
        <scheme val="minor"/>
      </rPr>
      <t>J</t>
    </r>
    <r>
      <rPr>
        <b/>
        <sz val="11"/>
        <color theme="1"/>
        <rFont val="Calibri"/>
        <family val="2"/>
        <scheme val="minor"/>
      </rPr>
      <t xml:space="preserve">OURNALIERE MGEN LORS D'UN PASSAGE A DEMI TRAITEMENT </t>
    </r>
    <r>
      <rPr>
        <b/>
        <sz val="16"/>
        <color theme="1"/>
        <rFont val="Calibri"/>
        <family val="2"/>
        <scheme val="minor"/>
      </rPr>
      <t xml:space="preserve">(I.J.)  </t>
    </r>
    <r>
      <rPr>
        <b/>
        <i/>
        <sz val="10"/>
        <color rgb="FFFF0000"/>
        <rFont val="Calibri"/>
        <family val="2"/>
        <scheme val="minor"/>
      </rPr>
      <t>MAJ le 20 01 2020</t>
    </r>
  </si>
  <si>
    <t>Montant du traitement brut moyen sur 3 mois à saisir dans la case jaune ci-contre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</si>
</sst>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i/>
      <sz val="11"/>
      <color theme="1"/>
      <name val="Calibri"/>
      <family val="2"/>
      <scheme val="minor"/>
    </font>
    <font>
      <sz val="9"/>
      <color rgb="FF222222"/>
      <name val="Arial"/>
      <family val="2"/>
    </font>
    <font>
      <sz val="9"/>
      <color theme="1"/>
      <name val="Calibri"/>
      <family val="2"/>
      <scheme val="minor"/>
    </font>
    <font>
      <vertAlign val="superscript"/>
      <sz val="9"/>
      <color rgb="FF222222"/>
      <name val="Arial"/>
      <family val="2"/>
    </font>
    <font>
      <sz val="9"/>
      <color rgb="FF000000"/>
      <name val="Times New Roman"/>
      <family val="1"/>
    </font>
    <font>
      <b/>
      <sz val="9"/>
      <color rgb="FF222222"/>
      <name val="Arial"/>
      <family val="2"/>
    </font>
    <font>
      <b/>
      <sz val="9"/>
      <color theme="1"/>
      <name val="Calibri"/>
      <family val="2"/>
      <scheme val="minor"/>
    </font>
    <font>
      <b/>
      <sz val="12"/>
      <color theme="1"/>
      <name val="Calibri"/>
      <family val="2"/>
      <scheme val="minor"/>
    </font>
    <font>
      <sz val="9"/>
      <name val="Arial"/>
      <family val="2"/>
    </font>
    <font>
      <b/>
      <sz val="9"/>
      <name val="Arial"/>
      <family val="2"/>
    </font>
    <font>
      <b/>
      <i/>
      <sz val="12"/>
      <color theme="1"/>
      <name val="Calibri"/>
      <family val="2"/>
      <scheme val="minor"/>
    </font>
    <font>
      <b/>
      <sz val="16"/>
      <color theme="1"/>
      <name val="Calibri"/>
      <family val="2"/>
      <scheme val="minor"/>
    </font>
    <font>
      <b/>
      <sz val="9"/>
      <color rgb="FF0070C0"/>
      <name val="Calibri"/>
      <family val="2"/>
      <scheme val="minor"/>
    </font>
    <font>
      <b/>
      <i/>
      <sz val="10"/>
      <color rgb="FFFF000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rgb="FFFFFFFF"/>
        <bgColor indexed="64"/>
      </patternFill>
    </fill>
    <fill>
      <patternFill patternType="solid">
        <fgColor them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71">
    <xf numFmtId="0" fontId="0" fillId="0" borderId="0" xfId="0"/>
    <xf numFmtId="0" fontId="0" fillId="0" borderId="1" xfId="0" applyBorder="1" applyAlignment="1">
      <alignment horizontal="center" wrapText="1"/>
    </xf>
    <xf numFmtId="0" fontId="0" fillId="0" borderId="1" xfId="0" applyBorder="1" applyAlignment="1">
      <alignment horizontal="center" vertical="center" wrapText="1"/>
    </xf>
    <xf numFmtId="0" fontId="0" fillId="2" borderId="1" xfId="0" applyFill="1" applyBorder="1" applyAlignment="1">
      <alignment wrapText="1"/>
    </xf>
    <xf numFmtId="0" fontId="2" fillId="2" borderId="1" xfId="0" applyFont="1" applyFill="1" applyBorder="1" applyAlignment="1">
      <alignment horizontal="center" wrapText="1"/>
    </xf>
    <xf numFmtId="0" fontId="2" fillId="2" borderId="1" xfId="0" applyFont="1" applyFill="1" applyBorder="1" applyAlignment="1">
      <alignment vertical="center" wrapText="1"/>
    </xf>
    <xf numFmtId="0" fontId="3" fillId="0" borderId="0" xfId="0" applyFont="1"/>
    <xf numFmtId="0" fontId="4" fillId="0" borderId="0" xfId="0" applyFont="1"/>
    <xf numFmtId="0" fontId="6" fillId="0" borderId="0" xfId="0" applyFont="1"/>
    <xf numFmtId="0" fontId="3" fillId="3" borderId="0" xfId="0" applyFont="1" applyFill="1" applyAlignment="1">
      <alignment vertical="top" wrapText="1"/>
    </xf>
    <xf numFmtId="0" fontId="6" fillId="3" borderId="0" xfId="0" applyFont="1" applyFill="1" applyAlignment="1">
      <alignment vertical="top" wrapText="1"/>
    </xf>
    <xf numFmtId="0" fontId="8" fillId="0" borderId="0" xfId="0" applyFont="1"/>
    <xf numFmtId="0" fontId="1" fillId="0" borderId="0" xfId="0" applyFont="1"/>
    <xf numFmtId="0" fontId="0" fillId="0" borderId="2" xfId="0" applyBorder="1" applyAlignment="1">
      <alignment horizontal="center" wrapText="1"/>
    </xf>
    <xf numFmtId="0" fontId="2" fillId="2" borderId="2" xfId="0" applyFont="1" applyFill="1" applyBorder="1" applyAlignment="1">
      <alignment horizontal="center" wrapText="1"/>
    </xf>
    <xf numFmtId="0" fontId="0" fillId="4" borderId="1" xfId="0" applyFill="1" applyBorder="1"/>
    <xf numFmtId="0" fontId="0" fillId="4" borderId="5" xfId="0" applyFill="1" applyBorder="1"/>
    <xf numFmtId="0" fontId="0" fillId="0" borderId="1" xfId="0" applyBorder="1" applyAlignment="1">
      <alignment horizontal="center" vertical="center"/>
    </xf>
    <xf numFmtId="0" fontId="1" fillId="0" borderId="1" xfId="0" applyFont="1" applyBorder="1" applyAlignment="1">
      <alignment horizontal="center" vertical="center"/>
    </xf>
    <xf numFmtId="0" fontId="0" fillId="2" borderId="1" xfId="0" applyFill="1" applyBorder="1" applyAlignment="1">
      <alignment horizontal="center" vertical="center"/>
    </xf>
    <xf numFmtId="0" fontId="0" fillId="0" borderId="9" xfId="0" applyBorder="1" applyAlignment="1">
      <alignment horizontal="center" wrapText="1"/>
    </xf>
    <xf numFmtId="0" fontId="2" fillId="2" borderId="10" xfId="0" applyFont="1" applyFill="1" applyBorder="1" applyAlignment="1">
      <alignment wrapText="1"/>
    </xf>
    <xf numFmtId="0" fontId="0" fillId="0" borderId="11" xfId="0" applyBorder="1"/>
    <xf numFmtId="0" fontId="0" fillId="0" borderId="14" xfId="0" applyBorder="1" applyAlignment="1">
      <alignment horizontal="center" wrapText="1"/>
    </xf>
    <xf numFmtId="0" fontId="0" fillId="0" borderId="16" xfId="0" applyBorder="1" applyAlignment="1">
      <alignment horizontal="center" vertical="center"/>
    </xf>
    <xf numFmtId="0" fontId="0" fillId="0" borderId="0" xfId="0" applyBorder="1"/>
    <xf numFmtId="0" fontId="0" fillId="0" borderId="9" xfId="0" applyBorder="1"/>
    <xf numFmtId="0" fontId="0" fillId="0" borderId="9" xfId="0" applyFill="1" applyBorder="1" applyAlignment="1">
      <alignment horizontal="center" wrapText="1"/>
    </xf>
    <xf numFmtId="0" fontId="0" fillId="0" borderId="9" xfId="0" applyBorder="1" applyAlignment="1">
      <alignment horizontal="center" vertical="center"/>
    </xf>
    <xf numFmtId="0" fontId="0" fillId="0" borderId="22" xfId="0" applyFill="1" applyBorder="1" applyAlignment="1">
      <alignment horizontal="center" vertical="center" wrapText="1"/>
    </xf>
    <xf numFmtId="0" fontId="0" fillId="0" borderId="22" xfId="0" applyFill="1" applyBorder="1" applyAlignment="1">
      <alignment horizontal="center" wrapText="1"/>
    </xf>
    <xf numFmtId="0" fontId="0" fillId="0" borderId="22" xfId="0" applyBorder="1" applyAlignment="1">
      <alignment horizontal="center" vertical="center" wrapText="1"/>
    </xf>
    <xf numFmtId="0" fontId="14" fillId="0" borderId="29"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30" xfId="0" applyFont="1" applyBorder="1" applyAlignment="1">
      <alignment horizontal="center" vertical="center" wrapText="1"/>
    </xf>
    <xf numFmtId="49" fontId="3" fillId="0" borderId="29" xfId="0" applyNumberFormat="1" applyFont="1" applyBorder="1" applyAlignment="1">
      <alignment horizontal="left"/>
    </xf>
    <xf numFmtId="49" fontId="3" fillId="0" borderId="0" xfId="0" applyNumberFormat="1" applyFont="1" applyBorder="1" applyAlignment="1">
      <alignment horizontal="left"/>
    </xf>
    <xf numFmtId="49" fontId="3" fillId="0" borderId="30" xfId="0" applyNumberFormat="1" applyFont="1" applyBorder="1" applyAlignment="1">
      <alignment horizontal="left"/>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2" fillId="2" borderId="12" xfId="0" applyFont="1" applyFill="1" applyBorder="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4" borderId="16" xfId="0" applyFill="1" applyBorder="1" applyAlignment="1">
      <alignment horizontal="center" wrapText="1"/>
    </xf>
    <xf numFmtId="0" fontId="0" fillId="4" borderId="4" xfId="0" applyFill="1" applyBorder="1" applyAlignment="1">
      <alignment horizontal="center" wrapText="1"/>
    </xf>
    <xf numFmtId="0" fontId="0" fillId="4" borderId="17" xfId="0" applyFill="1" applyBorder="1" applyAlignment="1">
      <alignment horizont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horizontal="center" vertical="center" wrapText="1"/>
    </xf>
    <xf numFmtId="49" fontId="10" fillId="0" borderId="29" xfId="0" applyNumberFormat="1" applyFont="1" applyBorder="1" applyAlignment="1">
      <alignment horizontal="left"/>
    </xf>
    <xf numFmtId="49" fontId="10" fillId="0" borderId="0" xfId="0" applyNumberFormat="1" applyFont="1" applyBorder="1" applyAlignment="1">
      <alignment horizontal="left"/>
    </xf>
    <xf numFmtId="49" fontId="10" fillId="0" borderId="30" xfId="0" applyNumberFormat="1" applyFont="1" applyBorder="1" applyAlignment="1">
      <alignment horizontal="left"/>
    </xf>
    <xf numFmtId="0" fontId="0" fillId="0" borderId="18" xfId="0" applyBorder="1" applyAlignment="1">
      <alignment horizontal="center"/>
    </xf>
    <xf numFmtId="0" fontId="0" fillId="0" borderId="0" xfId="0" applyBorder="1" applyAlignment="1">
      <alignment horizontal="center"/>
    </xf>
    <xf numFmtId="0" fontId="0" fillId="0" borderId="11" xfId="0" applyBorder="1" applyAlignment="1">
      <alignment horizontal="center"/>
    </xf>
    <xf numFmtId="0" fontId="0" fillId="0" borderId="19" xfId="0" applyBorder="1" applyAlignment="1">
      <alignment horizontal="center"/>
    </xf>
    <xf numFmtId="0" fontId="0" fillId="0" borderId="20" xfId="0" applyBorder="1" applyAlignment="1">
      <alignment horizontal="center"/>
    </xf>
    <xf numFmtId="0" fontId="0" fillId="0" borderId="21" xfId="0" applyBorder="1" applyAlignment="1">
      <alignment horizontal="center"/>
    </xf>
    <xf numFmtId="49" fontId="3" fillId="0" borderId="29" xfId="0" applyNumberFormat="1" applyFont="1" applyBorder="1" applyAlignment="1">
      <alignment horizontal="center"/>
    </xf>
    <xf numFmtId="49" fontId="3" fillId="0" borderId="0" xfId="0" applyNumberFormat="1" applyFont="1" applyBorder="1" applyAlignment="1">
      <alignment horizontal="center"/>
    </xf>
    <xf numFmtId="49" fontId="3" fillId="0" borderId="30" xfId="0" applyNumberFormat="1" applyFont="1" applyBorder="1" applyAlignment="1">
      <alignment horizontal="center"/>
    </xf>
    <xf numFmtId="49" fontId="7" fillId="0" borderId="29" xfId="0" applyNumberFormat="1" applyFont="1" applyBorder="1" applyAlignment="1">
      <alignment horizontal="left"/>
    </xf>
    <xf numFmtId="49" fontId="7" fillId="0" borderId="0" xfId="0" applyNumberFormat="1" applyFont="1" applyBorder="1" applyAlignment="1">
      <alignment horizontal="left"/>
    </xf>
    <xf numFmtId="49" fontId="7" fillId="0" borderId="30" xfId="0" applyNumberFormat="1" applyFont="1" applyBorder="1" applyAlignment="1">
      <alignment horizontal="left"/>
    </xf>
    <xf numFmtId="49" fontId="1" fillId="0" borderId="23" xfId="0" applyNumberFormat="1" applyFont="1" applyBorder="1" applyAlignment="1">
      <alignment horizontal="center"/>
    </xf>
    <xf numFmtId="49" fontId="1" fillId="0" borderId="24" xfId="0" applyNumberFormat="1" applyFont="1" applyBorder="1" applyAlignment="1">
      <alignment horizontal="center"/>
    </xf>
    <xf numFmtId="49" fontId="1" fillId="0" borderId="25" xfId="0" applyNumberFormat="1" applyFont="1" applyBorder="1" applyAlignment="1">
      <alignment horizontal="center"/>
    </xf>
    <xf numFmtId="49" fontId="3" fillId="0" borderId="26" xfId="0" applyNumberFormat="1" applyFont="1" applyBorder="1" applyAlignment="1">
      <alignment horizontal="left" vertical="center" wrapText="1"/>
    </xf>
    <xf numFmtId="0" fontId="0" fillId="0" borderId="27" xfId="0" applyBorder="1" applyAlignment="1">
      <alignment horizontal="left" vertical="center" wrapText="1"/>
    </xf>
    <xf numFmtId="0" fontId="0" fillId="0" borderId="28"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36</xdr:row>
      <xdr:rowOff>0</xdr:rowOff>
    </xdr:from>
    <xdr:to>
      <xdr:col>0</xdr:col>
      <xdr:colOff>695325</xdr:colOff>
      <xdr:row>39</xdr:row>
      <xdr:rowOff>114300</xdr:rowOff>
    </xdr:to>
    <xdr:sp macro="" textlink="">
      <xdr:nvSpPr>
        <xdr:cNvPr id="1025" name="AutoShape 1">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0" y="8210550"/>
          <a:ext cx="695325" cy="695325"/>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7"/>
  <sheetViews>
    <sheetView tabSelected="1" topLeftCell="A2" workbookViewId="0">
      <selection activeCell="H8" sqref="H8"/>
    </sheetView>
  </sheetViews>
  <sheetFormatPr baseColWidth="10" defaultRowHeight="15" x14ac:dyDescent="0.25"/>
  <cols>
    <col min="2" max="2" width="19.140625" customWidth="1"/>
  </cols>
  <sheetData>
    <row r="1" spans="1:32" ht="15.75" thickBot="1" x14ac:dyDescent="0.3"/>
    <row r="2" spans="1:32" ht="21" customHeight="1" x14ac:dyDescent="0.25">
      <c r="A2" s="38" t="s">
        <v>32</v>
      </c>
      <c r="B2" s="39"/>
      <c r="C2" s="39"/>
      <c r="D2" s="39"/>
      <c r="E2" s="39"/>
      <c r="F2" s="39"/>
      <c r="G2" s="39"/>
      <c r="H2" s="39"/>
      <c r="I2" s="39"/>
      <c r="J2" s="39"/>
      <c r="K2" s="39"/>
      <c r="L2" s="40"/>
    </row>
    <row r="3" spans="1:32" ht="126" customHeight="1" x14ac:dyDescent="0.25">
      <c r="A3" s="20">
        <v>1</v>
      </c>
      <c r="B3" s="1" t="s">
        <v>4</v>
      </c>
      <c r="C3" s="2">
        <v>2000</v>
      </c>
      <c r="D3" s="2">
        <v>2200</v>
      </c>
      <c r="E3" s="2">
        <v>2400</v>
      </c>
      <c r="F3" s="2">
        <v>2600</v>
      </c>
      <c r="G3" s="2">
        <v>2800</v>
      </c>
      <c r="H3" s="2">
        <v>3000</v>
      </c>
      <c r="I3" s="2">
        <v>3200</v>
      </c>
      <c r="J3" s="2">
        <v>3400</v>
      </c>
      <c r="K3" s="3"/>
      <c r="L3" s="21" t="s">
        <v>33</v>
      </c>
    </row>
    <row r="4" spans="1:32" ht="21" customHeight="1" x14ac:dyDescent="0.25">
      <c r="A4" s="20">
        <v>2</v>
      </c>
      <c r="B4" s="1" t="s">
        <v>0</v>
      </c>
      <c r="C4" s="1">
        <v>101.13</v>
      </c>
      <c r="D4" s="1">
        <v>101.13</v>
      </c>
      <c r="E4" s="1">
        <v>101.13</v>
      </c>
      <c r="F4" s="1">
        <v>101.13</v>
      </c>
      <c r="G4" s="1">
        <v>101.13</v>
      </c>
      <c r="H4" s="1">
        <v>101.13</v>
      </c>
      <c r="I4" s="1">
        <v>101.13</v>
      </c>
      <c r="J4" s="1">
        <v>101.13</v>
      </c>
      <c r="K4" s="1">
        <v>101.13</v>
      </c>
      <c r="L4" s="22"/>
    </row>
    <row r="5" spans="1:32" ht="30" customHeight="1" x14ac:dyDescent="0.25">
      <c r="A5" s="20">
        <v>3</v>
      </c>
      <c r="B5" s="1" t="s">
        <v>1</v>
      </c>
      <c r="C5" s="1">
        <f t="shared" ref="C5:K5" si="0">C3+C4</f>
        <v>2101.13</v>
      </c>
      <c r="D5" s="1">
        <f t="shared" si="0"/>
        <v>2301.13</v>
      </c>
      <c r="E5" s="1">
        <f t="shared" si="0"/>
        <v>2501.13</v>
      </c>
      <c r="F5" s="1">
        <f t="shared" si="0"/>
        <v>2701.13</v>
      </c>
      <c r="G5" s="1">
        <f t="shared" si="0"/>
        <v>2901.13</v>
      </c>
      <c r="H5" s="1">
        <f t="shared" si="0"/>
        <v>3101.13</v>
      </c>
      <c r="I5" s="1">
        <f t="shared" si="0"/>
        <v>3301.13</v>
      </c>
      <c r="J5" s="1">
        <f t="shared" si="0"/>
        <v>3501.13</v>
      </c>
      <c r="K5" s="4">
        <f t="shared" si="0"/>
        <v>101.13</v>
      </c>
      <c r="L5" s="41" t="s">
        <v>5</v>
      </c>
    </row>
    <row r="6" spans="1:32" ht="16.5" customHeight="1" x14ac:dyDescent="0.25">
      <c r="A6" s="20">
        <v>4</v>
      </c>
      <c r="B6" s="1" t="s">
        <v>2</v>
      </c>
      <c r="C6" s="1">
        <f>C5*27/100</f>
        <v>567.30510000000004</v>
      </c>
      <c r="D6" s="1">
        <f t="shared" ref="D6:K6" si="1">D5*27/100</f>
        <v>621.30510000000004</v>
      </c>
      <c r="E6" s="1">
        <f t="shared" si="1"/>
        <v>675.30510000000004</v>
      </c>
      <c r="F6" s="1">
        <f t="shared" si="1"/>
        <v>729.30510000000004</v>
      </c>
      <c r="G6" s="1">
        <f t="shared" si="1"/>
        <v>783.30510000000004</v>
      </c>
      <c r="H6" s="1">
        <f t="shared" si="1"/>
        <v>837.30510000000004</v>
      </c>
      <c r="I6" s="1">
        <f t="shared" si="1"/>
        <v>891.30510000000004</v>
      </c>
      <c r="J6" s="1">
        <f t="shared" si="1"/>
        <v>945.30510000000004</v>
      </c>
      <c r="K6" s="4">
        <f t="shared" si="1"/>
        <v>27.305099999999996</v>
      </c>
      <c r="L6" s="42"/>
    </row>
    <row r="7" spans="1:32" x14ac:dyDescent="0.25">
      <c r="A7" s="20">
        <v>5</v>
      </c>
      <c r="B7" s="1" t="s">
        <v>3</v>
      </c>
      <c r="C7" s="1">
        <f>C6/30</f>
        <v>18.910170000000001</v>
      </c>
      <c r="D7" s="1">
        <f t="shared" ref="D7:K7" si="2">D6/30</f>
        <v>20.710170000000002</v>
      </c>
      <c r="E7" s="1">
        <f t="shared" si="2"/>
        <v>22.510170000000002</v>
      </c>
      <c r="F7" s="1">
        <f t="shared" si="2"/>
        <v>24.310170000000003</v>
      </c>
      <c r="G7" s="1">
        <f t="shared" si="2"/>
        <v>26.11017</v>
      </c>
      <c r="H7" s="1">
        <f t="shared" si="2"/>
        <v>27.910170000000001</v>
      </c>
      <c r="I7" s="1">
        <f t="shared" si="2"/>
        <v>29.710170000000002</v>
      </c>
      <c r="J7" s="1">
        <f t="shared" si="2"/>
        <v>31.510170000000002</v>
      </c>
      <c r="K7" s="4">
        <f t="shared" si="2"/>
        <v>0.91016999999999981</v>
      </c>
      <c r="L7" s="42"/>
    </row>
    <row r="8" spans="1:32" ht="59.25" customHeight="1" x14ac:dyDescent="0.25">
      <c r="A8" s="23">
        <v>6</v>
      </c>
      <c r="B8" s="13" t="s">
        <v>6</v>
      </c>
      <c r="C8" s="13">
        <f>(C7*360)/365</f>
        <v>18.651126575342467</v>
      </c>
      <c r="D8" s="13">
        <f t="shared" ref="D8:K8" si="3">(D7*360)/365</f>
        <v>20.426469041095892</v>
      </c>
      <c r="E8" s="13">
        <f t="shared" si="3"/>
        <v>22.201811506849317</v>
      </c>
      <c r="F8" s="13">
        <f t="shared" si="3"/>
        <v>23.977153972602743</v>
      </c>
      <c r="G8" s="13">
        <f t="shared" si="3"/>
        <v>25.752496438356165</v>
      </c>
      <c r="H8" s="13">
        <f t="shared" si="3"/>
        <v>27.52783890410959</v>
      </c>
      <c r="I8" s="13">
        <f t="shared" si="3"/>
        <v>29.303181369863015</v>
      </c>
      <c r="J8" s="13">
        <f t="shared" si="3"/>
        <v>31.078523835616441</v>
      </c>
      <c r="K8" s="14">
        <f t="shared" si="3"/>
        <v>0.89770191780821906</v>
      </c>
      <c r="L8" s="43"/>
    </row>
    <row r="9" spans="1:32" s="15" customFormat="1" ht="22.5" customHeight="1" x14ac:dyDescent="0.25">
      <c r="A9" s="44"/>
      <c r="B9" s="45"/>
      <c r="C9" s="45"/>
      <c r="D9" s="45"/>
      <c r="E9" s="45"/>
      <c r="F9" s="45"/>
      <c r="G9" s="45"/>
      <c r="H9" s="45"/>
      <c r="I9" s="45"/>
      <c r="J9" s="45"/>
      <c r="K9" s="45"/>
      <c r="L9" s="46"/>
      <c r="M9" s="16"/>
    </row>
    <row r="10" spans="1:32" ht="45" customHeight="1" x14ac:dyDescent="0.25">
      <c r="A10" s="24" t="s">
        <v>15</v>
      </c>
      <c r="B10" s="47" t="s">
        <v>27</v>
      </c>
      <c r="C10" s="48"/>
      <c r="D10" s="48"/>
      <c r="E10" s="48"/>
      <c r="F10" s="48"/>
      <c r="G10" s="48"/>
      <c r="H10" s="48"/>
      <c r="I10" s="49"/>
      <c r="J10" s="25"/>
      <c r="K10" s="25"/>
      <c r="L10" s="22"/>
    </row>
    <row r="11" spans="1:32" ht="45" x14ac:dyDescent="0.25">
      <c r="A11" s="26"/>
      <c r="B11" s="29" t="s">
        <v>23</v>
      </c>
      <c r="C11" s="30" t="s">
        <v>16</v>
      </c>
      <c r="D11" s="31" t="s">
        <v>30</v>
      </c>
      <c r="E11" s="31" t="s">
        <v>29</v>
      </c>
      <c r="F11" s="31" t="s">
        <v>17</v>
      </c>
      <c r="G11" s="31" t="s">
        <v>28</v>
      </c>
      <c r="H11" s="31" t="s">
        <v>18</v>
      </c>
      <c r="I11" s="25"/>
      <c r="J11" s="25"/>
      <c r="K11" s="25"/>
      <c r="L11" s="22"/>
    </row>
    <row r="12" spans="1:32" ht="60" x14ac:dyDescent="0.25">
      <c r="A12" s="27" t="s">
        <v>24</v>
      </c>
      <c r="B12" s="2">
        <v>2916.03</v>
      </c>
      <c r="C12" s="17">
        <v>1413.3</v>
      </c>
      <c r="D12" s="17">
        <v>1017.5</v>
      </c>
      <c r="E12" s="17">
        <f>C12+D12</f>
        <v>2430.8000000000002</v>
      </c>
      <c r="F12" s="17">
        <f>B12-E12</f>
        <v>485.23</v>
      </c>
      <c r="G12" s="17">
        <v>158.69</v>
      </c>
      <c r="H12" s="18">
        <f>F12-G12</f>
        <v>326.54000000000002</v>
      </c>
      <c r="I12" s="25"/>
      <c r="J12" s="25"/>
      <c r="K12" s="25"/>
      <c r="L12" s="22"/>
    </row>
    <row r="13" spans="1:32" ht="90" x14ac:dyDescent="0.25">
      <c r="A13" s="28" t="s">
        <v>19</v>
      </c>
      <c r="B13" s="19"/>
      <c r="C13" s="17">
        <f>(B13/2)-45</f>
        <v>-45</v>
      </c>
      <c r="D13" s="19">
        <f>K8*30</f>
        <v>26.931057534246573</v>
      </c>
      <c r="E13" s="19">
        <f>C13+D13</f>
        <v>-18.068942465753427</v>
      </c>
      <c r="F13" s="19">
        <f>B13-E13</f>
        <v>18.068942465753427</v>
      </c>
      <c r="G13" s="17">
        <v>158.69</v>
      </c>
      <c r="H13" s="19">
        <f>F13-G13</f>
        <v>-140.62105753424657</v>
      </c>
      <c r="I13" s="5" t="s">
        <v>22</v>
      </c>
      <c r="J13" s="25"/>
      <c r="K13" s="25"/>
      <c r="L13" s="22"/>
    </row>
    <row r="14" spans="1:32" x14ac:dyDescent="0.25">
      <c r="A14" s="53"/>
      <c r="B14" s="54"/>
      <c r="C14" s="54"/>
      <c r="D14" s="54"/>
      <c r="E14" s="54"/>
      <c r="F14" s="54"/>
      <c r="G14" s="54"/>
      <c r="H14" s="54"/>
      <c r="I14" s="54"/>
      <c r="J14" s="54"/>
      <c r="K14" s="54"/>
      <c r="L14" s="55"/>
    </row>
    <row r="15" spans="1:32" ht="15.75" thickBot="1" x14ac:dyDescent="0.3">
      <c r="A15" s="56"/>
      <c r="B15" s="57"/>
      <c r="C15" s="57"/>
      <c r="D15" s="57"/>
      <c r="E15" s="57"/>
      <c r="F15" s="57"/>
      <c r="G15" s="57"/>
      <c r="H15" s="57"/>
      <c r="I15" s="57"/>
      <c r="J15" s="57"/>
      <c r="K15" s="57"/>
      <c r="L15" s="58"/>
    </row>
    <row r="16" spans="1:32" x14ac:dyDescent="0.25">
      <c r="A16" s="65" t="s">
        <v>14</v>
      </c>
      <c r="B16" s="66"/>
      <c r="C16" s="66"/>
      <c r="D16" s="66"/>
      <c r="E16" s="66"/>
      <c r="F16" s="66"/>
      <c r="G16" s="66"/>
      <c r="H16" s="66"/>
      <c r="I16" s="66"/>
      <c r="J16" s="66"/>
      <c r="K16" s="66"/>
      <c r="L16" s="67"/>
      <c r="M16" s="7"/>
      <c r="N16" s="7"/>
      <c r="O16" s="7"/>
      <c r="P16" s="7"/>
      <c r="Q16" s="7"/>
      <c r="R16" s="7"/>
      <c r="S16" s="7"/>
      <c r="T16" s="7"/>
      <c r="U16" s="7"/>
      <c r="V16" s="7"/>
      <c r="W16" s="7"/>
      <c r="X16" s="7"/>
      <c r="Y16" s="7"/>
      <c r="Z16" s="7"/>
      <c r="AA16" s="7"/>
      <c r="AB16" s="7"/>
      <c r="AC16" s="7"/>
      <c r="AD16" s="7"/>
      <c r="AE16" s="7"/>
      <c r="AF16" s="7"/>
    </row>
    <row r="17" spans="1:32" ht="15" customHeight="1" x14ac:dyDescent="0.25">
      <c r="A17" s="68" t="s">
        <v>21</v>
      </c>
      <c r="B17" s="69"/>
      <c r="C17" s="69"/>
      <c r="D17" s="69"/>
      <c r="E17" s="69"/>
      <c r="F17" s="69"/>
      <c r="G17" s="69"/>
      <c r="H17" s="69"/>
      <c r="I17" s="69"/>
      <c r="J17" s="69"/>
      <c r="K17" s="69"/>
      <c r="L17" s="70"/>
      <c r="M17" s="7"/>
      <c r="N17" s="7"/>
      <c r="O17" s="7"/>
      <c r="P17" s="7"/>
      <c r="Q17" s="7"/>
      <c r="R17" s="7"/>
      <c r="S17" s="7"/>
      <c r="T17" s="7"/>
      <c r="U17" s="7"/>
      <c r="V17" s="7"/>
      <c r="W17" s="7"/>
      <c r="X17" s="7"/>
      <c r="Y17" s="7"/>
      <c r="Z17" s="7"/>
      <c r="AA17" s="7"/>
      <c r="AB17" s="7"/>
      <c r="AC17" s="7"/>
      <c r="AD17" s="7"/>
      <c r="AE17" s="7"/>
      <c r="AF17" s="7"/>
    </row>
    <row r="18" spans="1:32" ht="17.25" customHeight="1" x14ac:dyDescent="0.25">
      <c r="A18" s="35" t="s">
        <v>10</v>
      </c>
      <c r="B18" s="36"/>
      <c r="C18" s="36"/>
      <c r="D18" s="36"/>
      <c r="E18" s="36"/>
      <c r="F18" s="36"/>
      <c r="G18" s="36"/>
      <c r="H18" s="36"/>
      <c r="I18" s="36"/>
      <c r="J18" s="36"/>
      <c r="K18" s="36"/>
      <c r="L18" s="37"/>
      <c r="M18" s="7"/>
      <c r="N18" s="7"/>
      <c r="O18" s="7"/>
      <c r="P18" s="7"/>
      <c r="Q18" s="7"/>
      <c r="R18" s="7"/>
      <c r="S18" s="7"/>
      <c r="T18" s="7"/>
      <c r="U18" s="7"/>
      <c r="V18" s="7"/>
      <c r="W18" s="7"/>
      <c r="X18" s="7"/>
      <c r="Y18" s="7"/>
      <c r="Z18" s="7"/>
      <c r="AA18" s="7"/>
      <c r="AB18" s="7"/>
      <c r="AC18" s="7"/>
      <c r="AD18" s="7"/>
      <c r="AE18" s="7"/>
      <c r="AF18" s="7"/>
    </row>
    <row r="19" spans="1:32" ht="15" customHeight="1" x14ac:dyDescent="0.25">
      <c r="A19" s="35" t="s">
        <v>11</v>
      </c>
      <c r="B19" s="36"/>
      <c r="C19" s="36"/>
      <c r="D19" s="36"/>
      <c r="E19" s="36"/>
      <c r="F19" s="36"/>
      <c r="G19" s="36"/>
      <c r="H19" s="36"/>
      <c r="I19" s="36"/>
      <c r="J19" s="36"/>
      <c r="K19" s="36"/>
      <c r="L19" s="37"/>
      <c r="M19" s="7"/>
      <c r="N19" s="7"/>
      <c r="O19" s="7"/>
      <c r="P19" s="7"/>
      <c r="Q19" s="7"/>
      <c r="R19" s="7"/>
      <c r="S19" s="7"/>
      <c r="T19" s="7"/>
      <c r="U19" s="7"/>
      <c r="V19" s="7"/>
      <c r="W19" s="7"/>
      <c r="X19" s="7"/>
      <c r="Y19" s="7"/>
      <c r="Z19" s="7"/>
      <c r="AA19" s="7"/>
      <c r="AB19" s="7"/>
      <c r="AC19" s="7"/>
      <c r="AD19" s="7"/>
      <c r="AE19" s="7"/>
      <c r="AF19" s="7"/>
    </row>
    <row r="20" spans="1:32" x14ac:dyDescent="0.25">
      <c r="A20" s="35" t="s">
        <v>12</v>
      </c>
      <c r="B20" s="36"/>
      <c r="C20" s="36"/>
      <c r="D20" s="36"/>
      <c r="E20" s="36"/>
      <c r="F20" s="36"/>
      <c r="G20" s="36"/>
      <c r="H20" s="36"/>
      <c r="I20" s="36"/>
      <c r="J20" s="36"/>
      <c r="K20" s="36"/>
      <c r="L20" s="37"/>
      <c r="M20" s="7"/>
      <c r="N20" s="7"/>
      <c r="O20" s="7"/>
      <c r="P20" s="7"/>
      <c r="Q20" s="7"/>
      <c r="R20" s="7"/>
      <c r="S20" s="7"/>
      <c r="T20" s="7"/>
      <c r="U20" s="7"/>
      <c r="V20" s="7"/>
      <c r="W20" s="7"/>
      <c r="X20" s="7"/>
      <c r="Y20" s="7"/>
      <c r="Z20" s="7"/>
      <c r="AA20" s="7"/>
      <c r="AB20" s="7"/>
      <c r="AC20" s="7"/>
      <c r="AD20" s="7"/>
      <c r="AE20" s="7"/>
      <c r="AF20" s="7"/>
    </row>
    <row r="21" spans="1:32" x14ac:dyDescent="0.25">
      <c r="A21" s="35" t="s">
        <v>7</v>
      </c>
      <c r="B21" s="36"/>
      <c r="C21" s="36"/>
      <c r="D21" s="36"/>
      <c r="E21" s="36"/>
      <c r="F21" s="36"/>
      <c r="G21" s="36"/>
      <c r="H21" s="36"/>
      <c r="I21" s="36"/>
      <c r="J21" s="36"/>
      <c r="K21" s="36"/>
      <c r="L21" s="37"/>
      <c r="M21" s="7"/>
      <c r="N21" s="7"/>
      <c r="O21" s="7"/>
      <c r="P21" s="7"/>
      <c r="Q21" s="7"/>
      <c r="R21" s="7"/>
      <c r="S21" s="7"/>
      <c r="T21" s="7"/>
      <c r="U21" s="7"/>
      <c r="V21" s="7"/>
      <c r="W21" s="7"/>
      <c r="X21" s="7"/>
      <c r="Y21" s="7"/>
      <c r="Z21" s="7"/>
      <c r="AA21" s="7"/>
      <c r="AB21" s="7"/>
      <c r="AC21" s="7"/>
      <c r="AD21" s="7"/>
      <c r="AE21" s="7"/>
      <c r="AF21" s="7"/>
    </row>
    <row r="22" spans="1:32" x14ac:dyDescent="0.25">
      <c r="A22" s="59" t="s">
        <v>13</v>
      </c>
      <c r="B22" s="60"/>
      <c r="C22" s="60"/>
      <c r="D22" s="60"/>
      <c r="E22" s="60"/>
      <c r="F22" s="60"/>
      <c r="G22" s="60"/>
      <c r="H22" s="60"/>
      <c r="I22" s="60"/>
      <c r="J22" s="60"/>
      <c r="K22" s="60"/>
      <c r="L22" s="61"/>
      <c r="M22" s="7"/>
      <c r="N22" s="7"/>
      <c r="O22" s="7"/>
      <c r="P22" s="7"/>
      <c r="Q22" s="7"/>
      <c r="R22" s="7"/>
      <c r="S22" s="7"/>
      <c r="T22" s="7"/>
      <c r="U22" s="7"/>
      <c r="V22" s="7"/>
      <c r="W22" s="7"/>
      <c r="X22" s="7"/>
      <c r="Y22" s="7"/>
      <c r="Z22" s="7"/>
      <c r="AA22" s="7"/>
      <c r="AB22" s="7"/>
      <c r="AC22" s="7"/>
      <c r="AD22" s="7"/>
      <c r="AE22" s="7"/>
      <c r="AF22" s="7"/>
    </row>
    <row r="23" spans="1:32" x14ac:dyDescent="0.25">
      <c r="A23" s="59"/>
      <c r="B23" s="60"/>
      <c r="C23" s="60"/>
      <c r="D23" s="60"/>
      <c r="E23" s="60"/>
      <c r="F23" s="60"/>
      <c r="G23" s="60"/>
      <c r="H23" s="60"/>
      <c r="I23" s="60"/>
      <c r="J23" s="60"/>
      <c r="K23" s="60"/>
      <c r="L23" s="61"/>
      <c r="M23" s="7"/>
      <c r="N23" s="7"/>
      <c r="O23" s="7"/>
      <c r="P23" s="7"/>
      <c r="Q23" s="7"/>
      <c r="R23" s="7"/>
      <c r="S23" s="7"/>
      <c r="T23" s="7"/>
      <c r="U23" s="7"/>
      <c r="V23" s="7"/>
      <c r="W23" s="7"/>
      <c r="X23" s="7"/>
      <c r="Y23" s="7"/>
      <c r="Z23" s="7"/>
      <c r="AA23" s="7"/>
      <c r="AB23" s="7"/>
      <c r="AC23" s="7"/>
      <c r="AD23" s="7"/>
      <c r="AE23" s="7"/>
      <c r="AF23" s="7"/>
    </row>
    <row r="24" spans="1:32" x14ac:dyDescent="0.25">
      <c r="A24" s="35" t="s">
        <v>20</v>
      </c>
      <c r="B24" s="36"/>
      <c r="C24" s="36"/>
      <c r="D24" s="36"/>
      <c r="E24" s="36"/>
      <c r="F24" s="36"/>
      <c r="G24" s="36"/>
      <c r="H24" s="36"/>
      <c r="I24" s="36"/>
      <c r="J24" s="36"/>
      <c r="K24" s="36"/>
      <c r="L24" s="37"/>
      <c r="M24" s="7"/>
      <c r="N24" s="7"/>
      <c r="O24" s="7"/>
      <c r="P24" s="7"/>
      <c r="Q24" s="7"/>
      <c r="R24" s="7"/>
      <c r="S24" s="7"/>
      <c r="T24" s="7"/>
      <c r="U24" s="7"/>
      <c r="V24" s="7"/>
      <c r="W24" s="7"/>
      <c r="X24" s="7"/>
      <c r="Y24" s="7"/>
      <c r="Z24" s="7"/>
      <c r="AA24" s="7"/>
      <c r="AB24" s="7"/>
      <c r="AC24" s="7"/>
      <c r="AD24" s="7"/>
      <c r="AE24" s="7"/>
      <c r="AF24" s="7"/>
    </row>
    <row r="25" spans="1:32" x14ac:dyDescent="0.25">
      <c r="A25" s="59"/>
      <c r="B25" s="60"/>
      <c r="C25" s="60"/>
      <c r="D25" s="60"/>
      <c r="E25" s="60"/>
      <c r="F25" s="60"/>
      <c r="G25" s="60"/>
      <c r="H25" s="60"/>
      <c r="I25" s="60"/>
      <c r="J25" s="60"/>
      <c r="K25" s="60"/>
      <c r="L25" s="61"/>
      <c r="M25" s="7"/>
      <c r="N25" s="7"/>
      <c r="O25" s="7"/>
      <c r="P25" s="7"/>
      <c r="Q25" s="7"/>
      <c r="R25" s="7"/>
      <c r="S25" s="7"/>
      <c r="T25" s="7"/>
      <c r="U25" s="7"/>
      <c r="V25" s="7"/>
      <c r="W25" s="7"/>
      <c r="X25" s="7"/>
      <c r="Y25" s="7"/>
      <c r="Z25" s="7"/>
      <c r="AA25" s="7"/>
      <c r="AB25" s="7"/>
      <c r="AC25" s="7"/>
      <c r="AD25" s="7"/>
      <c r="AE25" s="7"/>
      <c r="AF25" s="7"/>
    </row>
    <row r="26" spans="1:32" x14ac:dyDescent="0.25">
      <c r="A26" s="62" t="s">
        <v>8</v>
      </c>
      <c r="B26" s="63"/>
      <c r="C26" s="63"/>
      <c r="D26" s="63"/>
      <c r="E26" s="63"/>
      <c r="F26" s="63"/>
      <c r="G26" s="63"/>
      <c r="H26" s="63"/>
      <c r="I26" s="63"/>
      <c r="J26" s="63"/>
      <c r="K26" s="63"/>
      <c r="L26" s="64"/>
      <c r="M26" s="7"/>
      <c r="N26" s="7"/>
      <c r="O26" s="7"/>
      <c r="P26" s="7"/>
      <c r="Q26" s="7"/>
      <c r="R26" s="7"/>
      <c r="S26" s="7"/>
      <c r="T26" s="7"/>
      <c r="U26" s="7"/>
      <c r="V26" s="7"/>
      <c r="W26" s="7"/>
      <c r="X26" s="7"/>
      <c r="Y26" s="7"/>
      <c r="Z26" s="7"/>
      <c r="AA26" s="7"/>
      <c r="AB26" s="7"/>
      <c r="AC26" s="7"/>
      <c r="AD26" s="7"/>
      <c r="AE26" s="7"/>
      <c r="AF26" s="7"/>
    </row>
    <row r="27" spans="1:32" x14ac:dyDescent="0.25">
      <c r="A27" s="59"/>
      <c r="B27" s="60"/>
      <c r="C27" s="60"/>
      <c r="D27" s="60"/>
      <c r="E27" s="60"/>
      <c r="F27" s="60"/>
      <c r="G27" s="60"/>
      <c r="H27" s="60"/>
      <c r="I27" s="60"/>
      <c r="J27" s="60"/>
      <c r="K27" s="60"/>
      <c r="L27" s="61"/>
      <c r="M27" s="7"/>
      <c r="N27" s="7"/>
      <c r="O27" s="7"/>
      <c r="P27" s="7"/>
      <c r="Q27" s="7"/>
      <c r="R27" s="7"/>
      <c r="S27" s="7"/>
      <c r="T27" s="7"/>
      <c r="U27" s="7"/>
      <c r="V27" s="7"/>
      <c r="W27" s="7"/>
      <c r="X27" s="7"/>
      <c r="Y27" s="7"/>
      <c r="Z27" s="7"/>
      <c r="AA27" s="7"/>
      <c r="AB27" s="7"/>
      <c r="AC27" s="7"/>
      <c r="AD27" s="7"/>
      <c r="AE27" s="7"/>
      <c r="AF27" s="7"/>
    </row>
    <row r="28" spans="1:32" s="12" customFormat="1" x14ac:dyDescent="0.25">
      <c r="A28" s="62" t="s">
        <v>9</v>
      </c>
      <c r="B28" s="63"/>
      <c r="C28" s="63"/>
      <c r="D28" s="63"/>
      <c r="E28" s="63"/>
      <c r="F28" s="63"/>
      <c r="G28" s="63"/>
      <c r="H28" s="63"/>
      <c r="I28" s="63"/>
      <c r="J28" s="63"/>
      <c r="K28" s="63"/>
      <c r="L28" s="64"/>
      <c r="M28" s="11"/>
      <c r="N28" s="11"/>
      <c r="O28" s="11"/>
      <c r="P28" s="11"/>
      <c r="Q28" s="11"/>
      <c r="R28" s="11"/>
      <c r="S28" s="11"/>
      <c r="T28" s="11"/>
      <c r="U28" s="11"/>
      <c r="V28" s="11"/>
      <c r="W28" s="11"/>
      <c r="X28" s="11"/>
      <c r="Y28" s="11"/>
      <c r="Z28" s="11"/>
      <c r="AA28" s="11"/>
      <c r="AB28" s="11"/>
      <c r="AC28" s="11"/>
      <c r="AD28" s="11"/>
      <c r="AE28" s="11"/>
      <c r="AF28" s="11"/>
    </row>
    <row r="29" spans="1:32" x14ac:dyDescent="0.25">
      <c r="A29" s="59"/>
      <c r="B29" s="60"/>
      <c r="C29" s="60"/>
      <c r="D29" s="60"/>
      <c r="E29" s="60"/>
      <c r="F29" s="60"/>
      <c r="G29" s="60"/>
      <c r="H29" s="60"/>
      <c r="I29" s="60"/>
      <c r="J29" s="60"/>
      <c r="K29" s="60"/>
      <c r="L29" s="61"/>
      <c r="M29" s="7"/>
      <c r="N29" s="7"/>
      <c r="O29" s="7"/>
      <c r="P29" s="7"/>
      <c r="Q29" s="7"/>
      <c r="R29" s="7"/>
      <c r="S29" s="7"/>
      <c r="T29" s="7"/>
      <c r="U29" s="7"/>
      <c r="V29" s="7"/>
      <c r="W29" s="7"/>
      <c r="X29" s="7"/>
      <c r="Y29" s="7"/>
      <c r="Z29" s="7"/>
      <c r="AA29" s="7"/>
      <c r="AB29" s="7"/>
      <c r="AC29" s="7"/>
      <c r="AD29" s="7"/>
      <c r="AE29" s="7"/>
      <c r="AF29" s="7"/>
    </row>
    <row r="30" spans="1:32" x14ac:dyDescent="0.25">
      <c r="A30" s="50" t="s">
        <v>25</v>
      </c>
      <c r="B30" s="51"/>
      <c r="C30" s="51"/>
      <c r="D30" s="51"/>
      <c r="E30" s="51"/>
      <c r="F30" s="51"/>
      <c r="G30" s="51"/>
      <c r="H30" s="51"/>
      <c r="I30" s="51"/>
      <c r="J30" s="51"/>
      <c r="K30" s="51"/>
      <c r="L30" s="52"/>
      <c r="M30" s="7"/>
      <c r="N30" s="7"/>
      <c r="O30" s="7"/>
      <c r="P30" s="7"/>
      <c r="Q30" s="7"/>
      <c r="R30" s="7"/>
      <c r="S30" s="7"/>
      <c r="T30" s="7"/>
      <c r="U30" s="7"/>
      <c r="V30" s="7"/>
      <c r="W30" s="7"/>
      <c r="X30" s="7"/>
      <c r="Y30" s="7"/>
      <c r="Z30" s="7"/>
      <c r="AA30" s="7"/>
      <c r="AB30" s="7"/>
      <c r="AC30" s="7"/>
      <c r="AD30" s="7"/>
      <c r="AE30" s="7"/>
      <c r="AF30" s="7"/>
    </row>
    <row r="31" spans="1:32" x14ac:dyDescent="0.25">
      <c r="A31" s="50" t="s">
        <v>26</v>
      </c>
      <c r="B31" s="51"/>
      <c r="C31" s="51"/>
      <c r="D31" s="51"/>
      <c r="E31" s="51"/>
      <c r="F31" s="51"/>
      <c r="G31" s="51"/>
      <c r="H31" s="51"/>
      <c r="I31" s="51"/>
      <c r="J31" s="51"/>
      <c r="K31" s="51"/>
      <c r="L31" s="52"/>
      <c r="M31" s="7"/>
      <c r="N31" s="7"/>
      <c r="O31" s="7"/>
      <c r="P31" s="7"/>
      <c r="Q31" s="7"/>
      <c r="R31" s="7"/>
      <c r="S31" s="7"/>
      <c r="T31" s="7"/>
      <c r="U31" s="7"/>
      <c r="V31" s="7"/>
      <c r="W31" s="7"/>
      <c r="X31" s="7"/>
      <c r="Y31" s="7"/>
      <c r="Z31" s="7"/>
      <c r="AA31" s="7"/>
      <c r="AB31" s="7"/>
      <c r="AC31" s="7"/>
      <c r="AD31" s="7"/>
      <c r="AE31" s="7"/>
      <c r="AF31" s="7"/>
    </row>
    <row r="32" spans="1:32" ht="37.5" customHeight="1" x14ac:dyDescent="0.25">
      <c r="A32" s="32" t="s">
        <v>31</v>
      </c>
      <c r="B32" s="33"/>
      <c r="C32" s="33"/>
      <c r="D32" s="33"/>
      <c r="E32" s="33"/>
      <c r="F32" s="33"/>
      <c r="G32" s="33"/>
      <c r="H32" s="33"/>
      <c r="I32" s="33"/>
      <c r="J32" s="33"/>
      <c r="K32" s="33"/>
      <c r="L32" s="34"/>
      <c r="M32" s="7"/>
      <c r="N32" s="7"/>
      <c r="O32" s="7"/>
      <c r="P32" s="7"/>
      <c r="Q32" s="7"/>
      <c r="R32" s="7"/>
      <c r="S32" s="7"/>
      <c r="T32" s="7"/>
      <c r="U32" s="7"/>
      <c r="V32" s="7"/>
      <c r="W32" s="7"/>
      <c r="X32" s="7"/>
      <c r="Y32" s="7"/>
      <c r="Z32" s="7"/>
      <c r="AA32" s="7"/>
      <c r="AB32" s="7"/>
      <c r="AC32" s="7"/>
      <c r="AD32" s="7"/>
      <c r="AE32" s="7"/>
      <c r="AF32" s="7"/>
    </row>
    <row r="33" spans="1:32" x14ac:dyDescent="0.25">
      <c r="A33" s="6"/>
      <c r="B33" s="7"/>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row>
    <row r="34" spans="1:32" x14ac:dyDescent="0.25">
      <c r="A34" s="6"/>
      <c r="B34" s="7"/>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row>
    <row r="35" spans="1:32" x14ac:dyDescent="0.25">
      <c r="A35" s="6"/>
      <c r="B35" s="7"/>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row>
    <row r="36" spans="1:32" x14ac:dyDescent="0.25">
      <c r="A36" s="8"/>
      <c r="B36" s="7"/>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row>
    <row r="37" spans="1:32" x14ac:dyDescent="0.25">
      <c r="A37" s="9"/>
      <c r="B37" s="10"/>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row>
  </sheetData>
  <mergeCells count="23">
    <mergeCell ref="A16:L16"/>
    <mergeCell ref="A17:L17"/>
    <mergeCell ref="A20:L20"/>
    <mergeCell ref="A21:L21"/>
    <mergeCell ref="A22:L22"/>
    <mergeCell ref="A23:L23"/>
    <mergeCell ref="A24:L24"/>
    <mergeCell ref="A32:L32"/>
    <mergeCell ref="A18:L18"/>
    <mergeCell ref="A19:L19"/>
    <mergeCell ref="A2:L2"/>
    <mergeCell ref="L5:L8"/>
    <mergeCell ref="A9:L9"/>
    <mergeCell ref="B10:I10"/>
    <mergeCell ref="A30:L30"/>
    <mergeCell ref="A31:L31"/>
    <mergeCell ref="A14:L14"/>
    <mergeCell ref="A15:L15"/>
    <mergeCell ref="A25:L25"/>
    <mergeCell ref="A26:L26"/>
    <mergeCell ref="A27:L27"/>
    <mergeCell ref="A28:L28"/>
    <mergeCell ref="A29:L29"/>
  </mergeCells>
  <pageMargins left="0.7" right="0.7" top="0.75" bottom="0.75" header="0.3" footer="0.3"/>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Evelyne Sallanne</cp:lastModifiedBy>
  <dcterms:created xsi:type="dcterms:W3CDTF">2019-12-15T11:39:17Z</dcterms:created>
  <dcterms:modified xsi:type="dcterms:W3CDTF">2020-12-04T13:43:48Z</dcterms:modified>
</cp:coreProperties>
</file>